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se Fee Worksheet" sheetId="1" state="visible" r:id="rId3"/>
    <sheet name="Example" sheetId="2" state="visible" r:id="rId4"/>
  </sheets>
  <definedNames>
    <definedName function="false" hidden="false" localSheetId="0" name="_xlnm.Print_Area" vbProcedure="false">'Case Fee Worksheet'!$A$1:$D$53</definedName>
    <definedName function="false" hidden="false" localSheetId="1" name="_xlnm.Print_Area" vbProcedure="false">Example!$A$1:$D$34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<sst xmlns="http://schemas.openxmlformats.org/spreadsheetml/2006/main" count="125" uniqueCount="61">
  <si>
    <t xml:space="preserve">Case Fee Worksheet</t>
  </si>
  <si>
    <t xml:space="preserve">CaseFee Pro</t>
  </si>
  <si>
    <t xml:space="preserve">Start from the hour, not the tooth.</t>
  </si>
  <si>
    <t xml:space="preserve">casefeepro.com</t>
  </si>
  <si>
    <t xml:space="preserve">Worked example on the next tab.</t>
  </si>
  <si>
    <t xml:space="preserve">HOW TO READ THIS SHEET</t>
  </si>
  <si>
    <t xml:space="preserve">Deep gold, heavy border. The sheet cannot do anything until these are filled in.</t>
  </si>
  <si>
    <t xml:space="preserve">START HERE</t>
  </si>
  <si>
    <t xml:space="preserve">Light gold box. Type your number here as you build the case.</t>
  </si>
  <si>
    <t xml:space="preserve">fill this in</t>
  </si>
  <si>
    <t xml:space="preserve">White box. A formula lives here, do not type over it.</t>
  </si>
  <si>
    <t xml:space="preserve">auto calculated</t>
  </si>
  <si>
    <t xml:space="preserve">Grey box, marked n/a. That column does not apply on that row.</t>
  </si>
  <si>
    <t xml:space="preserve">do not use</t>
  </si>
  <si>
    <t xml:space="preserve">•  Work top to bottom. The deep gold cells in Step 1 come first, then the light gold ones below.</t>
  </si>
  <si>
    <t xml:space="preserve">•  Leave the Actual column empty until the case is finished. It stays blank until you fill it.</t>
  </si>
  <si>
    <t xml:space="preserve">STEP 1  ·  START HERE</t>
  </si>
  <si>
    <t xml:space="preserve">all three. Nothing below calculates until they are in.</t>
  </si>
  <si>
    <t xml:space="preserve">What an hour in your chair needs to produce</t>
  </si>
  <si>
    <t xml:space="preserve">n/a</t>
  </si>
  <si>
    <t xml:space="preserve">Rate for time spent away from the chair</t>
  </si>
  <si>
    <t xml:space="preserve">Margin you want on a case this demanding</t>
  </si>
  <si>
    <t xml:space="preserve">No hourly number yet, or want to pressure test the one you use?  Work it out free at casefeepro.com/hourly-goal-calculator</t>
  </si>
  <si>
    <t xml:space="preserve">No signup and no email. Takes about a minute. If your own number comes out well below the calculator, that gap is what your case fees have been giving away.</t>
  </si>
  <si>
    <t xml:space="preserve">STEP 2  ·  BUILD THE FEE</t>
  </si>
  <si>
    <t xml:space="preserve">fill in the gold cells only</t>
  </si>
  <si>
    <t xml:space="preserve">Line</t>
  </si>
  <si>
    <t xml:space="preserve">Hours</t>
  </si>
  <si>
    <t xml:space="preserve">Rate</t>
  </si>
  <si>
    <t xml:space="preserve">Amount</t>
  </si>
  <si>
    <t xml:space="preserve">fill in</t>
  </si>
  <si>
    <t xml:space="preserve">auto</t>
  </si>
  <si>
    <t xml:space="preserve">see row</t>
  </si>
  <si>
    <t xml:space="preserve">Chair time, every phase added up</t>
  </si>
  <si>
    <t xml:space="preserve">Coordination and workup that never gets a code</t>
  </si>
  <si>
    <t xml:space="preserve">Lab and sedation fees</t>
  </si>
  <si>
    <t xml:space="preserve">Materials</t>
  </si>
  <si>
    <t xml:space="preserve">What the case costs you</t>
  </si>
  <si>
    <t xml:space="preserve">Margin</t>
  </si>
  <si>
    <t xml:space="preserve">Case fee</t>
  </si>
  <si>
    <t xml:space="preserve">What your chair produced per hour on this case</t>
  </si>
  <si>
    <t xml:space="preserve">Case fee, less lab and sedation, less materials, less the coordination time, divided by chair hours. Everything that is not chair time comes out. Compare it to your rate in Step 1.</t>
  </si>
  <si>
    <t xml:space="preserve">STEP 3  ·  AFTER THE CASE IS FINISHED</t>
  </si>
  <si>
    <t xml:space="preserve">fill in the Actual column only</t>
  </si>
  <si>
    <t xml:space="preserve">Planned</t>
  </si>
  <si>
    <t xml:space="preserve">Actual</t>
  </si>
  <si>
    <t xml:space="preserve">Off by</t>
  </si>
  <si>
    <t xml:space="preserve">Chair hours</t>
  </si>
  <si>
    <t xml:space="preserve">Lab, sedation and materials</t>
  </si>
  <si>
    <t xml:space="preserve">Margin over your hourly rate, whole case</t>
  </si>
  <si>
    <t xml:space="preserve">This is not practice profit, and it is a whole-case dollar figure, not an hourly one. Your hourly rate already covers overhead and what you want to take home, so this line is what the case earned on top of that rate. If your hourly number does not include overhead, this figure means nothing.</t>
  </si>
  <si>
    <t xml:space="preserve">Assumptions and sources</t>
  </si>
  <si>
    <t xml:space="preserve">•  No figure here is supplied by CaseFee Pro. Every input is one you enter.</t>
  </si>
  <si>
    <t xml:space="preserve">•  Margin over your hourly rate is a dollar total for the whole case, not a per-hour figure. Planned = the margin from Step 2. Actual = case fee, less actual chair hours at your chair rate, less coordination, less actual lab, sedation and materials.</t>
  </si>
  <si>
    <t xml:space="preserve">•  Your hourly rate is assumed to already cover overhead and take-home pay. Nothing here is a practice profit figure, and no overhead beyond that rate is allocated.</t>
  </si>
  <si>
    <t xml:space="preserve">•  Every result stays blank until the cells it depends on are filled in, so a half-finished sheet never shows a number you could mistake for real.</t>
  </si>
  <si>
    <t xml:space="preserve">•  The example uses invented figures for format only. They are not any practice’s real fees, and they tie out to the example on the Treatment Plan Template.</t>
  </si>
  <si>
    <t xml:space="preserve">•  Structure specified by Dr. Schmidt, 2026-09-20.</t>
  </si>
  <si>
    <t xml:space="preserve">•  The sheet is protected so a stray keystroke cannot wipe a formula. Use Review then Unprotect Sheet to restructure it. There is no password.</t>
  </si>
  <si>
    <t xml:space="preserve">A worked example, already filled in. Invented figures, not any practice’s real fees.</t>
  </si>
  <si>
    <t xml:space="preserve">Same formulas as the Case Fee Worksheet tab, and the same case as the example on the Dental Treatment Plan Template, so the two agree. The assumptions behind every line are at the bottom of that first tab.</t>
  </si>
</sst>
</file>

<file path=xl/styles.xml><?xml version="1.0" encoding="utf-8"?>
<styleSheet xmlns="http://schemas.openxmlformats.org/spreadsheetml/2006/main">
  <numFmts count="6">
    <numFmt numFmtId="164" formatCode="General"/>
    <numFmt numFmtId="165" formatCode="\$#,##0&quot;  / hr&quot;"/>
    <numFmt numFmtId="166" formatCode="0.0%"/>
    <numFmt numFmtId="167" formatCode="0.00;\(0.00\);\-"/>
    <numFmt numFmtId="168" formatCode="\$#,##0"/>
    <numFmt numFmtId="169" formatCode="\$#,##0;&quot;($&quot;#,##0\);\-"/>
  </numFmts>
  <fonts count="27">
    <font>
      <sz val="11"/>
      <color theme="1"/>
      <name val="Calibri"/>
      <family val="2"/>
      <charset val="1"/>
    </font>
    <font>
      <sz val="10"/>
      <name val="Arial"/>
      <family val="0"/>
    </font>
    <font>
      <sz val="10"/>
      <name val="Arial"/>
      <family val="0"/>
    </font>
    <font>
      <sz val="10"/>
      <name val="Arial"/>
      <family val="0"/>
    </font>
    <font>
      <b val="true"/>
      <sz val="20"/>
      <color rgb="FF1F2A3A"/>
      <name val="Arial"/>
      <family val="0"/>
      <charset val="1"/>
    </font>
    <font>
      <b val="true"/>
      <sz val="13"/>
      <color rgb="FFB5832A"/>
      <name val="Arial"/>
      <family val="0"/>
      <charset val="1"/>
    </font>
    <font>
      <i val="true"/>
      <sz val="12"/>
      <color rgb="FF5A6E82"/>
      <name val="Arial"/>
      <family val="0"/>
      <charset val="1"/>
    </font>
    <font>
      <sz val="11"/>
      <color rgb="FF5A6E82"/>
      <name val="Arial"/>
      <family val="0"/>
      <charset val="1"/>
    </font>
    <font>
      <i val="true"/>
      <sz val="11"/>
      <color rgb="FFB5832A"/>
      <name val="Arial"/>
      <family val="0"/>
      <charset val="1"/>
    </font>
    <font>
      <b val="true"/>
      <sz val="11"/>
      <color rgb="FFB5832A"/>
      <name val="Arial"/>
      <family val="0"/>
      <charset val="1"/>
    </font>
    <font>
      <b val="true"/>
      <sz val="11"/>
      <color rgb="FF0000FF"/>
      <name val="Arial"/>
      <family val="0"/>
      <charset val="1"/>
    </font>
    <font>
      <b val="true"/>
      <sz val="11"/>
      <color rgb="FF1F2A3A"/>
      <name val="Arial"/>
      <family val="0"/>
      <charset val="1"/>
    </font>
    <font>
      <b val="true"/>
      <sz val="11"/>
      <color rgb="FF9AA6B4"/>
      <name val="Arial"/>
      <family val="0"/>
      <charset val="1"/>
    </font>
    <font>
      <i val="true"/>
      <sz val="10"/>
      <color rgb="FF8A98A8"/>
      <name val="Arial"/>
      <family val="0"/>
      <charset val="1"/>
    </font>
    <font>
      <sz val="12"/>
      <color rgb="FF1F2A3A"/>
      <name val="Arial"/>
      <family val="0"/>
      <charset val="1"/>
    </font>
    <font>
      <i val="true"/>
      <sz val="10"/>
      <color rgb="FF9AA6B4"/>
      <name val="Arial"/>
      <family val="0"/>
      <charset val="1"/>
    </font>
    <font>
      <b val="true"/>
      <sz val="12"/>
      <color rgb="FF0000FF"/>
      <name val="Arial"/>
      <family val="0"/>
      <charset val="1"/>
    </font>
    <font>
      <b val="true"/>
      <sz val="12"/>
      <color rgb="FF9C1C1C"/>
      <name val="Arial"/>
      <family val="0"/>
      <charset val="1"/>
    </font>
    <font>
      <b val="true"/>
      <sz val="11"/>
      <color rgb="FF8C5A2B"/>
      <name val="Arial"/>
      <family val="0"/>
      <charset val="1"/>
    </font>
    <font>
      <u val="single"/>
      <sz val="11"/>
      <color rgb="FF1A4F8C"/>
      <name val="Arial"/>
      <family val="0"/>
      <charset val="1"/>
    </font>
    <font>
      <b val="true"/>
      <sz val="11"/>
      <color rgb="FF1A4F8C"/>
      <name val="Arial"/>
      <family val="0"/>
      <charset val="1"/>
    </font>
    <font>
      <i val="true"/>
      <sz val="10"/>
      <color rgb="FFB5832A"/>
      <name val="Arial"/>
      <family val="0"/>
      <charset val="1"/>
    </font>
    <font>
      <sz val="12"/>
      <color rgb="FF0000FF"/>
      <name val="Arial"/>
      <family val="0"/>
      <charset val="1"/>
    </font>
    <font>
      <b val="true"/>
      <sz val="12"/>
      <color rgb="FF1F2A3A"/>
      <name val="Arial"/>
      <family val="0"/>
      <charset val="1"/>
    </font>
    <font>
      <b val="true"/>
      <sz val="13"/>
      <color rgb="FF1F2A3A"/>
      <name val="Arial"/>
      <family val="0"/>
      <charset val="1"/>
    </font>
    <font>
      <i val="true"/>
      <sz val="10"/>
      <color rgb="FF8C5A2B"/>
      <name val="Arial"/>
      <family val="0"/>
      <charset val="1"/>
    </font>
    <font>
      <sz val="10"/>
      <color rgb="FF8A98A8"/>
      <name val="Arial"/>
      <family val="0"/>
      <charset val="1"/>
    </font>
  </fonts>
  <fills count="7">
    <fill>
      <patternFill patternType="none"/>
    </fill>
    <fill>
      <patternFill patternType="gray125"/>
    </fill>
    <fill>
      <patternFill patternType="solid">
        <fgColor rgb="FFFAD961"/>
        <bgColor rgb="FFFFCC00"/>
      </patternFill>
    </fill>
    <fill>
      <patternFill patternType="solid">
        <fgColor rgb="FFFDF3D4"/>
        <bgColor rgb="FFF7F0E3"/>
      </patternFill>
    </fill>
    <fill>
      <patternFill patternType="solid">
        <fgColor rgb="FFE4E9EF"/>
        <bgColor rgb="FFEAF0F7"/>
      </patternFill>
    </fill>
    <fill>
      <patternFill patternType="solid">
        <fgColor rgb="FFEAF0F7"/>
        <bgColor rgb="FFE4E9EF"/>
      </patternFill>
    </fill>
    <fill>
      <patternFill patternType="solid">
        <fgColor rgb="FFF7F0E3"/>
        <bgColor rgb="FFFDF3D4"/>
      </patternFill>
    </fill>
  </fills>
  <borders count="6">
    <border diagonalUp="false" diagonalDown="false">
      <left/>
      <right/>
      <top/>
      <bottom/>
      <diagonal/>
    </border>
    <border diagonalUp="false" diagonalDown="false">
      <left style="thick">
        <color rgb="FFA9761B"/>
      </left>
      <right style="thick">
        <color rgb="FFA9761B"/>
      </right>
      <top style="thick">
        <color rgb="FFA9761B"/>
      </top>
      <bottom style="thick">
        <color rgb="FFA9761B"/>
      </bottom>
      <diagonal/>
    </border>
    <border diagonalUp="false" diagonalDown="false">
      <left style="medium">
        <color rgb="FFC9A34E"/>
      </left>
      <right style="medium">
        <color rgb="FFC9A34E"/>
      </right>
      <top style="medium">
        <color rgb="FFC9A34E"/>
      </top>
      <bottom style="medium">
        <color rgb="FFC9A34E"/>
      </bottom>
      <diagonal/>
    </border>
    <border diagonalUp="false" diagonalDown="false">
      <left style="thin">
        <color rgb="FFD4DCE8"/>
      </left>
      <right style="thin">
        <color rgb="FFD4DCE8"/>
      </right>
      <top style="thin">
        <color rgb="FFD4DCE8"/>
      </top>
      <bottom style="thin">
        <color rgb="FFD4DCE8"/>
      </bottom>
      <diagonal/>
    </border>
    <border diagonalUp="false" diagonalDown="false">
      <left style="thin">
        <color rgb="FFD4DCE8"/>
      </left>
      <right style="thin">
        <color rgb="FFD4DCE8"/>
      </right>
      <top style="thin">
        <color rgb="FFD4DCE8"/>
      </top>
      <bottom style="medium">
        <color rgb="FFB5832A"/>
      </bottom>
      <diagonal/>
    </border>
    <border diagonalUp="false" diagonalDown="false">
      <left style="thin">
        <color rgb="FFD4DCE8"/>
      </left>
      <right style="thin">
        <color rgb="FFD4DCE8"/>
      </right>
      <top style="medium">
        <color rgb="FFB5832A"/>
      </top>
      <bottom style="medium">
        <color rgb="FFB5832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right"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right"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center" vertical="bottom" textRotation="0" wrapText="false" indent="0" shrinkToFit="false"/>
      <protection locked="true" hidden="false"/>
    </xf>
    <xf numFmtId="164" fontId="10" fillId="3" borderId="2" xfId="0" applyFont="true" applyBorder="true" applyAlignment="true" applyProtection="false">
      <alignment horizontal="center" vertical="bottom" textRotation="0" wrapText="false" indent="0" shrinkToFit="false"/>
      <protection locked="true" hidden="false"/>
    </xf>
    <xf numFmtId="164" fontId="11" fillId="0" borderId="3" xfId="0" applyFont="true" applyBorder="true" applyAlignment="true" applyProtection="false">
      <alignment horizontal="center" vertical="bottom" textRotation="0" wrapText="false" indent="0" shrinkToFit="false"/>
      <protection locked="true" hidden="false"/>
    </xf>
    <xf numFmtId="164" fontId="12" fillId="4" borderId="0" xfId="0" applyFont="true" applyBorder="true" applyAlignment="true" applyProtection="false">
      <alignment horizontal="center"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4" borderId="0" xfId="0" applyFont="true" applyBorder="true" applyAlignment="true" applyProtection="false">
      <alignment horizontal="center" vertical="bottom" textRotation="0" wrapText="false" indent="0" shrinkToFit="false"/>
      <protection locked="true" hidden="false"/>
    </xf>
    <xf numFmtId="165" fontId="16" fillId="2" borderId="1" xfId="0" applyFont="true" applyBorder="true" applyAlignment="true" applyProtection="true">
      <alignment horizontal="right" vertical="bottom" textRotation="0" wrapText="false" indent="0" shrinkToFit="false"/>
      <protection locked="false" hidden="false"/>
    </xf>
    <xf numFmtId="166" fontId="16" fillId="2" borderId="1" xfId="0" applyFont="true" applyBorder="true" applyAlignment="true" applyProtection="true">
      <alignment horizontal="right" vertical="bottom" textRotation="0" wrapText="false" indent="0" shrinkToFit="false"/>
      <protection locked="false" hidden="false"/>
    </xf>
    <xf numFmtId="164" fontId="17" fillId="0" borderId="0" xfId="0" applyFont="true" applyBorder="true" applyAlignment="true" applyProtection="false">
      <alignment horizontal="left" vertical="top" textRotation="0" wrapText="true" indent="0" shrinkToFit="false"/>
      <protection locked="true" hidden="false"/>
    </xf>
    <xf numFmtId="164" fontId="18" fillId="0" borderId="0" xfId="0" applyFont="true" applyBorder="true" applyAlignment="true" applyProtection="false">
      <alignment horizontal="left" vertical="top" textRotation="0" wrapText="true" indent="0" shrinkToFit="false"/>
      <protection locked="true" hidden="false"/>
    </xf>
    <xf numFmtId="164" fontId="19" fillId="0" borderId="0" xfId="0" applyFont="true" applyBorder="true" applyAlignment="true" applyProtection="false">
      <alignment horizontal="left" vertical="top" textRotation="0" wrapText="tru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xf numFmtId="164" fontId="20" fillId="5" borderId="4" xfId="0" applyFont="true" applyBorder="true" applyAlignment="true" applyProtection="false">
      <alignment horizontal="left" vertical="bottom" textRotation="0" wrapText="true" indent="0" shrinkToFit="false"/>
      <protection locked="true" hidden="false"/>
    </xf>
    <xf numFmtId="164" fontId="20" fillId="5" borderId="4" xfId="0" applyFont="true" applyBorder="true" applyAlignment="true" applyProtection="false">
      <alignment horizontal="right" vertical="bottom" textRotation="0" wrapText="true" indent="0" shrinkToFit="false"/>
      <protection locked="true" hidden="false"/>
    </xf>
    <xf numFmtId="164" fontId="15" fillId="0" borderId="0" xfId="0" applyFont="true" applyBorder="false" applyAlignment="true" applyProtection="false">
      <alignment horizontal="center" vertical="bottom" textRotation="0" wrapText="false" indent="0" shrinkToFit="false"/>
      <protection locked="true" hidden="false"/>
    </xf>
    <xf numFmtId="164" fontId="21" fillId="0" borderId="0" xfId="0" applyFont="true" applyBorder="false" applyAlignment="true" applyProtection="false">
      <alignment horizontal="center" vertical="bottom" textRotation="0" wrapText="false" indent="0" shrinkToFit="false"/>
      <protection locked="true" hidden="false"/>
    </xf>
    <xf numFmtId="167" fontId="22" fillId="3" borderId="2" xfId="0" applyFont="true" applyBorder="true" applyAlignment="true" applyProtection="true">
      <alignment horizontal="right" vertical="bottom" textRotation="0" wrapText="false" indent="0" shrinkToFit="false"/>
      <protection locked="false" hidden="false"/>
    </xf>
    <xf numFmtId="168" fontId="14" fillId="0" borderId="3" xfId="0" applyFont="true" applyBorder="true" applyAlignment="true" applyProtection="false">
      <alignment horizontal="right" vertical="bottom" textRotation="0" wrapText="false" indent="0" shrinkToFit="false"/>
      <protection locked="true" hidden="false"/>
    </xf>
    <xf numFmtId="169" fontId="14" fillId="0" borderId="3" xfId="0" applyFont="true" applyBorder="true" applyAlignment="true" applyProtection="false">
      <alignment horizontal="right" vertical="bottom" textRotation="0" wrapText="false" indent="0" shrinkToFit="false"/>
      <protection locked="true" hidden="false"/>
    </xf>
    <xf numFmtId="169" fontId="22" fillId="3" borderId="2" xfId="0" applyFont="true" applyBorder="true" applyAlignment="true" applyProtection="true">
      <alignment horizontal="right" vertical="bottom" textRotation="0" wrapText="false" indent="0" shrinkToFit="false"/>
      <protection locked="false" hidden="false"/>
    </xf>
    <xf numFmtId="164" fontId="23" fillId="5" borderId="0" xfId="0" applyFont="true" applyBorder="false" applyAlignment="false" applyProtection="false">
      <alignment horizontal="general" vertical="bottom" textRotation="0" wrapText="false" indent="0" shrinkToFit="false"/>
      <protection locked="true" hidden="false"/>
    </xf>
    <xf numFmtId="164" fontId="0" fillId="5" borderId="3" xfId="0" applyFont="false" applyBorder="true" applyAlignment="false" applyProtection="false">
      <alignment horizontal="general" vertical="bottom" textRotation="0" wrapText="false" indent="0" shrinkToFit="false"/>
      <protection locked="true" hidden="false"/>
    </xf>
    <xf numFmtId="169" fontId="23" fillId="5" borderId="3" xfId="0" applyFont="true" applyBorder="true" applyAlignment="true" applyProtection="false">
      <alignment horizontal="right" vertical="bottom" textRotation="0" wrapText="false" indent="0" shrinkToFit="false"/>
      <protection locked="true" hidden="false"/>
    </xf>
    <xf numFmtId="166" fontId="14" fillId="0" borderId="3" xfId="0" applyFont="true" applyBorder="true" applyAlignment="true" applyProtection="false">
      <alignment horizontal="right" vertical="bottom" textRotation="0" wrapText="false" indent="0" shrinkToFit="false"/>
      <protection locked="true" hidden="false"/>
    </xf>
    <xf numFmtId="164" fontId="24" fillId="6" borderId="5" xfId="0" applyFont="true" applyBorder="true" applyAlignment="false" applyProtection="false">
      <alignment horizontal="general" vertical="bottom" textRotation="0" wrapText="false" indent="0" shrinkToFit="false"/>
      <protection locked="true" hidden="false"/>
    </xf>
    <xf numFmtId="164" fontId="0" fillId="6" borderId="5" xfId="0" applyFont="false" applyBorder="true" applyAlignment="false" applyProtection="false">
      <alignment horizontal="general" vertical="bottom" textRotation="0" wrapText="false" indent="0" shrinkToFit="false"/>
      <protection locked="true" hidden="false"/>
    </xf>
    <xf numFmtId="169" fontId="24" fillId="6" borderId="5" xfId="0" applyFont="true" applyBorder="true" applyAlignment="true" applyProtection="false">
      <alignment horizontal="right" vertical="bottom" textRotation="0" wrapText="false" indent="0" shrinkToFit="false"/>
      <protection locked="true" hidden="false"/>
    </xf>
    <xf numFmtId="165" fontId="14" fillId="0" borderId="3" xfId="0" applyFont="true" applyBorder="true" applyAlignment="true" applyProtection="false">
      <alignment horizontal="right" vertical="bottom" textRotation="0" wrapText="false" indent="0" shrinkToFit="false"/>
      <protection locked="true" hidden="false"/>
    </xf>
    <xf numFmtId="167" fontId="14" fillId="0" borderId="3" xfId="0" applyFont="true" applyBorder="true" applyAlignment="true" applyProtection="false">
      <alignment horizontal="right" vertical="bottom" textRotation="0" wrapText="false" indent="0" shrinkToFit="false"/>
      <protection locked="true" hidden="false"/>
    </xf>
    <xf numFmtId="164" fontId="23" fillId="6" borderId="5" xfId="0" applyFont="true" applyBorder="true" applyAlignment="false" applyProtection="false">
      <alignment horizontal="general" vertical="bottom" textRotation="0" wrapText="false" indent="0" shrinkToFit="false"/>
      <protection locked="true" hidden="false"/>
    </xf>
    <xf numFmtId="169" fontId="23" fillId="6" borderId="5" xfId="0" applyFont="true" applyBorder="true" applyAlignment="true" applyProtection="false">
      <alignment horizontal="right" vertical="bottom" textRotation="0" wrapText="false" indent="0" shrinkToFit="false"/>
      <protection locked="true" hidden="false"/>
    </xf>
    <xf numFmtId="164" fontId="25" fillId="0" borderId="0" xfId="0" applyFont="true" applyBorder="true" applyAlignment="true" applyProtection="false">
      <alignment horizontal="left" vertical="top" textRotation="0" wrapText="true" indent="0" shrinkToFit="false"/>
      <protection locked="true" hidden="false"/>
    </xf>
    <xf numFmtId="164" fontId="26" fillId="0"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7F0E3"/>
      <rgbColor rgb="FFFF0000"/>
      <rgbColor rgb="FF00FF00"/>
      <rgbColor rgb="FF0000FF"/>
      <rgbColor rgb="FFFFFF00"/>
      <rgbColor rgb="FFFF00FF"/>
      <rgbColor rgb="FF00FFFF"/>
      <rgbColor rgb="FF800000"/>
      <rgbColor rgb="FF008000"/>
      <rgbColor rgb="FF000080"/>
      <rgbColor rgb="FFA9761B"/>
      <rgbColor rgb="FF800080"/>
      <rgbColor rgb="FF008080"/>
      <rgbColor rgb="FFC0C0C0"/>
      <rgbColor rgb="FFB5832A"/>
      <rgbColor rgb="FF9AA6B4"/>
      <rgbColor rgb="FF8C5A2B"/>
      <rgbColor rgb="FFFDF3D4"/>
      <rgbColor rgb="FFEAF0F7"/>
      <rgbColor rgb="FF660066"/>
      <rgbColor rgb="FFFF8080"/>
      <rgbColor rgb="FF0066CC"/>
      <rgbColor rgb="FFD4DCE8"/>
      <rgbColor rgb="FF000080"/>
      <rgbColor rgb="FFFF00FF"/>
      <rgbColor rgb="FFFFFF00"/>
      <rgbColor rgb="FF00FFFF"/>
      <rgbColor rgb="FF800080"/>
      <rgbColor rgb="FF800000"/>
      <rgbColor rgb="FF008080"/>
      <rgbColor rgb="FF0000FF"/>
      <rgbColor rgb="FF00CCFF"/>
      <rgbColor rgb="FFE4E9EF"/>
      <rgbColor rgb="FFCCFFCC"/>
      <rgbColor rgb="FFFFFF99"/>
      <rgbColor rgb="FF99CCFF"/>
      <rgbColor rgb="FFFF99CC"/>
      <rgbColor rgb="FFCC99FF"/>
      <rgbColor rgb="FFFAD961"/>
      <rgbColor rgb="FF3366FF"/>
      <rgbColor rgb="FF33CCCC"/>
      <rgbColor rgb="FF99CC00"/>
      <rgbColor rgb="FFFFCC00"/>
      <rgbColor rgb="FFC9A34E"/>
      <rgbColor rgb="FFFF6600"/>
      <rgbColor rgb="FF5A6E82"/>
      <rgbColor rgb="FF8A98A8"/>
      <rgbColor rgb="FF003366"/>
      <rgbColor rgb="FF339966"/>
      <rgbColor rgb="FF003300"/>
      <rgbColor rgb="FF333300"/>
      <rgbColor rgb="FF9C1C1C"/>
      <rgbColor rgb="FF993366"/>
      <rgbColor rgb="FF1A4F8C"/>
      <rgbColor rgb="FF1F2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asefeepro.com/hourly-goal-calculator.html"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5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9"/>
    <col collapsed="false" customWidth="true" hidden="false" outlineLevel="0" max="3" min="2" style="0" width="16"/>
    <col collapsed="false" customWidth="true" hidden="false" outlineLevel="0" max="4" min="4" style="0" width="19"/>
  </cols>
  <sheetData>
    <row r="1" customFormat="false" ht="24.45" hidden="false" customHeight="false" outlineLevel="0" collapsed="false">
      <c r="A1" s="1" t="s">
        <v>0</v>
      </c>
      <c r="D1" s="2" t="s">
        <v>1</v>
      </c>
    </row>
    <row r="2" customFormat="false" ht="15" hidden="false" customHeight="false" outlineLevel="0" collapsed="false">
      <c r="A2" s="3" t="s">
        <v>2</v>
      </c>
      <c r="D2" s="4" t="s">
        <v>3</v>
      </c>
    </row>
    <row r="3" customFormat="false" ht="15" hidden="false" customHeight="false" outlineLevel="0" collapsed="false">
      <c r="A3" s="5" t="s">
        <v>4</v>
      </c>
    </row>
    <row r="5" customFormat="false" ht="15" hidden="false" customHeight="false" outlineLevel="0" collapsed="false">
      <c r="A5" s="6" t="s">
        <v>5</v>
      </c>
    </row>
    <row r="6" customFormat="false" ht="15" hidden="false" customHeight="false" outlineLevel="0" collapsed="false">
      <c r="A6" s="7" t="s">
        <v>6</v>
      </c>
      <c r="D6" s="8" t="s">
        <v>7</v>
      </c>
    </row>
    <row r="7" customFormat="false" ht="15" hidden="false" customHeight="false" outlineLevel="0" collapsed="false">
      <c r="A7" s="7" t="s">
        <v>8</v>
      </c>
      <c r="D7" s="9" t="s">
        <v>9</v>
      </c>
    </row>
    <row r="8" customFormat="false" ht="15" hidden="false" customHeight="false" outlineLevel="0" collapsed="false">
      <c r="A8" s="7" t="s">
        <v>10</v>
      </c>
      <c r="D8" s="10" t="s">
        <v>11</v>
      </c>
    </row>
    <row r="9" customFormat="false" ht="15" hidden="false" customHeight="false" outlineLevel="0" collapsed="false">
      <c r="A9" s="7" t="s">
        <v>12</v>
      </c>
      <c r="D9" s="11" t="s">
        <v>13</v>
      </c>
    </row>
    <row r="10" customFormat="false" ht="15" hidden="false" customHeight="false" outlineLevel="0" collapsed="false">
      <c r="A10" s="7" t="s">
        <v>14</v>
      </c>
    </row>
    <row r="11" customFormat="false" ht="15" hidden="false" customHeight="false" outlineLevel="0" collapsed="false">
      <c r="A11" s="7" t="s">
        <v>15</v>
      </c>
    </row>
    <row r="13" customFormat="false" ht="15" hidden="false" customHeight="false" outlineLevel="0" collapsed="false">
      <c r="A13" s="6" t="s">
        <v>16</v>
      </c>
      <c r="B13" s="12" t="s">
        <v>17</v>
      </c>
    </row>
    <row r="14" customFormat="false" ht="15" hidden="false" customHeight="false" outlineLevel="0" collapsed="false">
      <c r="A14" s="13" t="s">
        <v>18</v>
      </c>
      <c r="B14" s="14" t="s">
        <v>19</v>
      </c>
      <c r="C14" s="14" t="s">
        <v>19</v>
      </c>
      <c r="D14" s="15"/>
    </row>
    <row r="15" customFormat="false" ht="15" hidden="false" customHeight="false" outlineLevel="0" collapsed="false">
      <c r="A15" s="13" t="s">
        <v>20</v>
      </c>
      <c r="B15" s="14" t="s">
        <v>19</v>
      </c>
      <c r="C15" s="14" t="s">
        <v>19</v>
      </c>
      <c r="D15" s="15"/>
    </row>
    <row r="16" customFormat="false" ht="15" hidden="false" customHeight="false" outlineLevel="0" collapsed="false">
      <c r="A16" s="13" t="s">
        <v>21</v>
      </c>
      <c r="B16" s="14" t="s">
        <v>19</v>
      </c>
      <c r="C16" s="14" t="s">
        <v>19</v>
      </c>
      <c r="D16" s="16"/>
    </row>
    <row r="17" customFormat="false" ht="15" hidden="false" customHeight="true" outlineLevel="0" collapsed="false">
      <c r="A17" s="17" t="str">
        <f aca="false">IF(COUNT($D$14:$D$16)=3,"","Start here. Fill in the three deep gold cells above. Every number on this sheet stays blank until you do.")</f>
        <v>Start here. Fill in the three deep gold cells above. Every number on this sheet stays blank until you do.</v>
      </c>
      <c r="B17" s="17"/>
      <c r="C17" s="17"/>
      <c r="D17" s="17"/>
    </row>
    <row r="18" customFormat="false" ht="14.25" hidden="false" customHeight="true" outlineLevel="0" collapsed="false">
      <c r="A18" s="18" t="str">
        <f aca="false">IF(AND(ISNUMBER($D$16),$D$16&gt;1),"Check your margin. Enter twenty percent as 20% or 0.2, not 20.","")</f>
        <v/>
      </c>
      <c r="B18" s="18"/>
      <c r="C18" s="18"/>
      <c r="D18" s="18"/>
    </row>
    <row r="19" customFormat="false" ht="28.5" hidden="false" customHeight="true" outlineLevel="0" collapsed="false">
      <c r="A19" s="19" t="s">
        <v>22</v>
      </c>
      <c r="B19" s="19"/>
      <c r="C19" s="19"/>
      <c r="D19" s="19"/>
    </row>
    <row r="20" customFormat="false" ht="27" hidden="false" customHeight="true" outlineLevel="0" collapsed="false">
      <c r="A20" s="20" t="s">
        <v>23</v>
      </c>
      <c r="B20" s="20"/>
      <c r="C20" s="20"/>
      <c r="D20" s="20"/>
    </row>
    <row r="22" customFormat="false" ht="15" hidden="false" customHeight="false" outlineLevel="0" collapsed="false">
      <c r="A22" s="6" t="s">
        <v>24</v>
      </c>
      <c r="B22" s="12" t="s">
        <v>25</v>
      </c>
    </row>
    <row r="23" customFormat="false" ht="15" hidden="false" customHeight="false" outlineLevel="0" collapsed="false">
      <c r="A23" s="21" t="s">
        <v>26</v>
      </c>
      <c r="B23" s="22" t="s">
        <v>27</v>
      </c>
      <c r="C23" s="22" t="s">
        <v>28</v>
      </c>
      <c r="D23" s="22" t="s">
        <v>29</v>
      </c>
    </row>
    <row r="24" customFormat="false" ht="15" hidden="false" customHeight="false" outlineLevel="0" collapsed="false">
      <c r="A24" s="23"/>
      <c r="B24" s="24" t="s">
        <v>30</v>
      </c>
      <c r="C24" s="23" t="s">
        <v>31</v>
      </c>
      <c r="D24" s="23" t="s">
        <v>32</v>
      </c>
    </row>
    <row r="25" customFormat="false" ht="15" hidden="false" customHeight="false" outlineLevel="0" collapsed="false">
      <c r="A25" s="13" t="s">
        <v>33</v>
      </c>
      <c r="B25" s="25"/>
      <c r="C25" s="26" t="str">
        <f aca="false">IF(ISNUMBER(D14),D14,"")</f>
        <v/>
      </c>
      <c r="D25" s="27" t="str">
        <f aca="false">IF(AND(ISNUMBER(B25),ISNUMBER(C25)),B25*C25,"")</f>
        <v/>
      </c>
    </row>
    <row r="26" customFormat="false" ht="15" hidden="false" customHeight="false" outlineLevel="0" collapsed="false">
      <c r="A26" s="13" t="s">
        <v>34</v>
      </c>
      <c r="B26" s="25"/>
      <c r="C26" s="26" t="str">
        <f aca="false">IF(ISNUMBER(D15),D15,"")</f>
        <v/>
      </c>
      <c r="D26" s="27" t="str">
        <f aca="false">IF(AND(ISNUMBER(B26),ISNUMBER(C26)),B26*C26,"")</f>
        <v/>
      </c>
    </row>
    <row r="27" customFormat="false" ht="15" hidden="false" customHeight="false" outlineLevel="0" collapsed="false">
      <c r="A27" s="13" t="s">
        <v>35</v>
      </c>
      <c r="B27" s="14" t="s">
        <v>19</v>
      </c>
      <c r="C27" s="14" t="s">
        <v>19</v>
      </c>
      <c r="D27" s="28"/>
    </row>
    <row r="28" customFormat="false" ht="15" hidden="false" customHeight="false" outlineLevel="0" collapsed="false">
      <c r="A28" s="13" t="s">
        <v>36</v>
      </c>
      <c r="B28" s="14" t="s">
        <v>19</v>
      </c>
      <c r="C28" s="14" t="s">
        <v>19</v>
      </c>
      <c r="D28" s="28"/>
    </row>
    <row r="29" customFormat="false" ht="15" hidden="false" customHeight="false" outlineLevel="0" collapsed="false">
      <c r="A29" s="29" t="s">
        <v>37</v>
      </c>
      <c r="B29" s="30"/>
      <c r="C29" s="30"/>
      <c r="D29" s="31" t="str">
        <f aca="false">IF(COUNT(D25:D28)=0,"",SUM(D25:D28))</f>
        <v/>
      </c>
    </row>
    <row r="30" customFormat="false" ht="15" hidden="false" customHeight="false" outlineLevel="0" collapsed="false">
      <c r="A30" s="13" t="s">
        <v>38</v>
      </c>
      <c r="B30" s="14" t="s">
        <v>19</v>
      </c>
      <c r="C30" s="32" t="str">
        <f aca="false">IF(ISNUMBER(D16),D16,"")</f>
        <v/>
      </c>
      <c r="D30" s="27" t="str">
        <f aca="false">IF(AND(ISNUMBER(D29),ISNUMBER(D16)),D29*D16,"")</f>
        <v/>
      </c>
    </row>
    <row r="31" customFormat="false" ht="16.15" hidden="false" customHeight="false" outlineLevel="0" collapsed="false">
      <c r="A31" s="33" t="s">
        <v>39</v>
      </c>
      <c r="B31" s="34"/>
      <c r="C31" s="34"/>
      <c r="D31" s="35" t="str">
        <f aca="false">IF(AND(ISNUMBER(D29),ISNUMBER(D30)),D29+D30,"")</f>
        <v/>
      </c>
    </row>
    <row r="33" customFormat="false" ht="15" hidden="false" customHeight="false" outlineLevel="0" collapsed="false">
      <c r="A33" s="7" t="s">
        <v>40</v>
      </c>
      <c r="D33" s="36" t="str">
        <f aca="false">IF(OR(NOT(ISNUMBER(B25)),B25=0,NOT(ISNUMBER(D31))),"",(D31-IF(ISNUMBER(D27),D27,0)-IF(ISNUMBER(D28),D28,0)-IF(ISNUMBER(D26),D26,0))/B25)</f>
        <v/>
      </c>
    </row>
    <row r="34" customFormat="false" ht="27" hidden="false" customHeight="true" outlineLevel="0" collapsed="false">
      <c r="A34" s="20" t="s">
        <v>41</v>
      </c>
      <c r="B34" s="20"/>
      <c r="C34" s="20"/>
      <c r="D34" s="20"/>
    </row>
    <row r="36" customFormat="false" ht="15" hidden="false" customHeight="false" outlineLevel="0" collapsed="false">
      <c r="A36" s="6" t="s">
        <v>42</v>
      </c>
      <c r="B36" s="12" t="s">
        <v>43</v>
      </c>
    </row>
    <row r="37" customFormat="false" ht="15" hidden="false" customHeight="false" outlineLevel="0" collapsed="false">
      <c r="A37" s="21" t="s">
        <v>26</v>
      </c>
      <c r="B37" s="22" t="s">
        <v>44</v>
      </c>
      <c r="C37" s="22" t="s">
        <v>45</v>
      </c>
      <c r="D37" s="22" t="s">
        <v>46</v>
      </c>
    </row>
    <row r="38" customFormat="false" ht="15" hidden="false" customHeight="false" outlineLevel="0" collapsed="false">
      <c r="A38" s="23"/>
      <c r="B38" s="23" t="s">
        <v>32</v>
      </c>
      <c r="C38" s="24" t="s">
        <v>30</v>
      </c>
      <c r="D38" s="23" t="s">
        <v>31</v>
      </c>
    </row>
    <row r="39" customFormat="false" ht="15" hidden="false" customHeight="false" outlineLevel="0" collapsed="false">
      <c r="A39" s="13" t="s">
        <v>47</v>
      </c>
      <c r="B39" s="37" t="str">
        <f aca="false">IF(ISNUMBER(B25),B25,"")</f>
        <v/>
      </c>
      <c r="C39" s="25"/>
      <c r="D39" s="37" t="str">
        <f aca="false">IF(AND(ISNUMBER(B39),ISNUMBER(C39)),C39-B39,"")</f>
        <v/>
      </c>
    </row>
    <row r="40" customFormat="false" ht="15" hidden="false" customHeight="false" outlineLevel="0" collapsed="false">
      <c r="A40" s="13" t="s">
        <v>48</v>
      </c>
      <c r="B40" s="27" t="str">
        <f aca="false">IF(COUNT(D27:D28)=0,"",SUM(D27:D28))</f>
        <v/>
      </c>
      <c r="C40" s="28"/>
      <c r="D40" s="27" t="str">
        <f aca="false">IF(AND(ISNUMBER(B40),ISNUMBER(C40)),C40-B40,"")</f>
        <v/>
      </c>
    </row>
    <row r="41" customFormat="false" ht="15" hidden="false" customHeight="false" outlineLevel="0" collapsed="false">
      <c r="A41" s="38" t="s">
        <v>49</v>
      </c>
      <c r="B41" s="39" t="str">
        <f aca="false">IF(ISNUMBER(D30),D30,"")</f>
        <v/>
      </c>
      <c r="C41" s="39" t="str">
        <f aca="false">IF(AND(ISNUMBER(C39),ISNUMBER(C40),ISNUMBER(D31)),D31-(C39*C25+IF(ISNUMBER(D26),D26,0)+C40),"")</f>
        <v/>
      </c>
      <c r="D41" s="39" t="str">
        <f aca="false">IF(AND(ISNUMBER(B41),ISNUMBER(C41)),C41-B41,"")</f>
        <v/>
      </c>
    </row>
    <row r="42" customFormat="false" ht="40.5" hidden="false" customHeight="true" outlineLevel="0" collapsed="false">
      <c r="A42" s="40" t="s">
        <v>50</v>
      </c>
      <c r="B42" s="40"/>
      <c r="C42" s="40"/>
      <c r="D42" s="40"/>
    </row>
    <row r="44" customFormat="false" ht="15" hidden="false" customHeight="false" outlineLevel="0" collapsed="false">
      <c r="A44" s="6" t="s">
        <v>51</v>
      </c>
    </row>
    <row r="45" customFormat="false" ht="13.5" hidden="false" customHeight="true" outlineLevel="0" collapsed="false">
      <c r="A45" s="41" t="s">
        <v>52</v>
      </c>
      <c r="B45" s="41"/>
      <c r="C45" s="41"/>
      <c r="D45" s="41"/>
    </row>
    <row r="46" customFormat="false" ht="40.5" hidden="false" customHeight="true" outlineLevel="0" collapsed="false">
      <c r="A46" s="41" t="s">
        <v>53</v>
      </c>
      <c r="B46" s="41"/>
      <c r="C46" s="41"/>
      <c r="D46" s="41"/>
    </row>
    <row r="47" customFormat="false" ht="27" hidden="false" customHeight="true" outlineLevel="0" collapsed="false">
      <c r="A47" s="41" t="s">
        <v>54</v>
      </c>
      <c r="B47" s="41"/>
      <c r="C47" s="41"/>
      <c r="D47" s="41"/>
    </row>
    <row r="48" customFormat="false" ht="27" hidden="false" customHeight="true" outlineLevel="0" collapsed="false">
      <c r="A48" s="41" t="s">
        <v>55</v>
      </c>
      <c r="B48" s="41"/>
      <c r="C48" s="41"/>
      <c r="D48" s="41"/>
    </row>
    <row r="49" customFormat="false" ht="27" hidden="false" customHeight="true" outlineLevel="0" collapsed="false">
      <c r="A49" s="41" t="s">
        <v>56</v>
      </c>
      <c r="B49" s="41"/>
      <c r="C49" s="41"/>
      <c r="D49" s="41"/>
    </row>
    <row r="50" customFormat="false" ht="13.5" hidden="false" customHeight="true" outlineLevel="0" collapsed="false">
      <c r="A50" s="41" t="s">
        <v>57</v>
      </c>
      <c r="B50" s="41"/>
      <c r="C50" s="41"/>
      <c r="D50" s="41"/>
    </row>
    <row r="51" customFormat="false" ht="27" hidden="false" customHeight="true" outlineLevel="0" collapsed="false">
      <c r="A51" s="41" t="s">
        <v>58</v>
      </c>
      <c r="B51" s="41"/>
      <c r="C51" s="41"/>
      <c r="D51" s="41"/>
    </row>
  </sheetData>
  <sheetProtection sheet="true" formatCells="false" formatColumns="false" formatRows="false" insertColumns="false" insertRows="false" deleteColumns="false" deleteRows="false" sort="false" autoFilter="false"/>
  <mergeCells count="13">
    <mergeCell ref="A17:D17"/>
    <mergeCell ref="A18:D18"/>
    <mergeCell ref="A19:D19"/>
    <mergeCell ref="A20:D20"/>
    <mergeCell ref="A34:D34"/>
    <mergeCell ref="A42:D42"/>
    <mergeCell ref="A45:D45"/>
    <mergeCell ref="A46:D46"/>
    <mergeCell ref="A47:D47"/>
    <mergeCell ref="A48:D48"/>
    <mergeCell ref="A49:D49"/>
    <mergeCell ref="A50:D50"/>
    <mergeCell ref="A51:D51"/>
  </mergeCells>
  <hyperlinks>
    <hyperlink ref="A19" r:id="rId1" display="No hourly number yet, or want to pressure test the one you use?  Work it out free at casefeepro.com/hourly-goal-calculator"/>
  </hyperlinks>
  <printOptions headings="false" gridLines="false" gridLinesSet="true" horizontalCentered="false" verticalCentered="false"/>
  <pageMargins left="0.3" right="0.3"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rowBreaks count="1" manualBreakCount="1">
    <brk id="43"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9"/>
    <col collapsed="false" customWidth="true" hidden="false" outlineLevel="0" max="3" min="2" style="0" width="16"/>
    <col collapsed="false" customWidth="true" hidden="false" outlineLevel="0" max="4" min="4" style="0" width="19"/>
  </cols>
  <sheetData>
    <row r="1" customFormat="false" ht="24.45" hidden="false" customHeight="false" outlineLevel="0" collapsed="false">
      <c r="A1" s="1" t="s">
        <v>0</v>
      </c>
      <c r="D1" s="2" t="s">
        <v>1</v>
      </c>
    </row>
    <row r="2" customFormat="false" ht="15" hidden="false" customHeight="false" outlineLevel="0" collapsed="false">
      <c r="A2" s="3" t="s">
        <v>59</v>
      </c>
      <c r="D2" s="4" t="s">
        <v>3</v>
      </c>
    </row>
    <row r="4" customFormat="false" ht="15" hidden="false" customHeight="false" outlineLevel="0" collapsed="false">
      <c r="A4" s="6" t="s">
        <v>16</v>
      </c>
      <c r="B4" s="12" t="s">
        <v>17</v>
      </c>
    </row>
    <row r="5" customFormat="false" ht="15" hidden="false" customHeight="false" outlineLevel="0" collapsed="false">
      <c r="A5" s="13" t="s">
        <v>18</v>
      </c>
      <c r="B5" s="14" t="s">
        <v>19</v>
      </c>
      <c r="C5" s="14" t="s">
        <v>19</v>
      </c>
      <c r="D5" s="15" t="n">
        <v>800</v>
      </c>
    </row>
    <row r="6" customFormat="false" ht="15" hidden="false" customHeight="false" outlineLevel="0" collapsed="false">
      <c r="A6" s="13" t="s">
        <v>20</v>
      </c>
      <c r="B6" s="14" t="s">
        <v>19</v>
      </c>
      <c r="C6" s="14" t="s">
        <v>19</v>
      </c>
      <c r="D6" s="15" t="n">
        <v>250</v>
      </c>
    </row>
    <row r="7" customFormat="false" ht="15" hidden="false" customHeight="false" outlineLevel="0" collapsed="false">
      <c r="A7" s="13" t="s">
        <v>21</v>
      </c>
      <c r="B7" s="14" t="s">
        <v>19</v>
      </c>
      <c r="C7" s="14" t="s">
        <v>19</v>
      </c>
      <c r="D7" s="16" t="n">
        <v>0.2</v>
      </c>
    </row>
    <row r="9" customFormat="false" ht="15" hidden="false" customHeight="false" outlineLevel="0" collapsed="false">
      <c r="A9" s="6" t="s">
        <v>24</v>
      </c>
      <c r="B9" s="12" t="s">
        <v>25</v>
      </c>
    </row>
    <row r="10" customFormat="false" ht="15" hidden="false" customHeight="false" outlineLevel="0" collapsed="false">
      <c r="A10" s="21" t="s">
        <v>26</v>
      </c>
      <c r="B10" s="22" t="s">
        <v>27</v>
      </c>
      <c r="C10" s="22" t="s">
        <v>28</v>
      </c>
      <c r="D10" s="22" t="s">
        <v>29</v>
      </c>
    </row>
    <row r="11" customFormat="false" ht="15" hidden="false" customHeight="false" outlineLevel="0" collapsed="false">
      <c r="A11" s="23"/>
      <c r="B11" s="24" t="s">
        <v>30</v>
      </c>
      <c r="C11" s="23" t="s">
        <v>31</v>
      </c>
      <c r="D11" s="23" t="s">
        <v>32</v>
      </c>
    </row>
    <row r="12" customFormat="false" ht="15" hidden="false" customHeight="false" outlineLevel="0" collapsed="false">
      <c r="A12" s="13" t="s">
        <v>33</v>
      </c>
      <c r="B12" s="25" t="n">
        <v>7</v>
      </c>
      <c r="C12" s="26" t="n">
        <f aca="false">IF(ISNUMBER(D5),D5,"")</f>
        <v>800</v>
      </c>
      <c r="D12" s="27" t="n">
        <f aca="false">IF(AND(ISNUMBER(B12),ISNUMBER(C12)),B12*C12,"")</f>
        <v>5600</v>
      </c>
    </row>
    <row r="13" customFormat="false" ht="15" hidden="false" customHeight="false" outlineLevel="0" collapsed="false">
      <c r="A13" s="13" t="s">
        <v>34</v>
      </c>
      <c r="B13" s="25" t="n">
        <v>2</v>
      </c>
      <c r="C13" s="26" t="n">
        <f aca="false">IF(ISNUMBER(D6),D6,"")</f>
        <v>250</v>
      </c>
      <c r="D13" s="27" t="n">
        <f aca="false">IF(AND(ISNUMBER(B13),ISNUMBER(C13)),B13*C13,"")</f>
        <v>500</v>
      </c>
    </row>
    <row r="14" customFormat="false" ht="15" hidden="false" customHeight="false" outlineLevel="0" collapsed="false">
      <c r="A14" s="13" t="s">
        <v>35</v>
      </c>
      <c r="B14" s="14" t="s">
        <v>19</v>
      </c>
      <c r="C14" s="14" t="s">
        <v>19</v>
      </c>
      <c r="D14" s="28" t="n">
        <v>2450</v>
      </c>
    </row>
    <row r="15" customFormat="false" ht="15" hidden="false" customHeight="false" outlineLevel="0" collapsed="false">
      <c r="A15" s="13" t="s">
        <v>36</v>
      </c>
      <c r="B15" s="14" t="s">
        <v>19</v>
      </c>
      <c r="C15" s="14" t="s">
        <v>19</v>
      </c>
      <c r="D15" s="28" t="n">
        <v>1200</v>
      </c>
    </row>
    <row r="16" customFormat="false" ht="15" hidden="false" customHeight="false" outlineLevel="0" collapsed="false">
      <c r="A16" s="29" t="s">
        <v>37</v>
      </c>
      <c r="B16" s="30"/>
      <c r="C16" s="30"/>
      <c r="D16" s="31" t="n">
        <f aca="false">IF(COUNT(D12:D15)=0,"",SUM(D12:D15))</f>
        <v>9750</v>
      </c>
    </row>
    <row r="17" customFormat="false" ht="15" hidden="false" customHeight="false" outlineLevel="0" collapsed="false">
      <c r="A17" s="13" t="s">
        <v>38</v>
      </c>
      <c r="B17" s="14" t="s">
        <v>19</v>
      </c>
      <c r="C17" s="32" t="n">
        <f aca="false">IF(ISNUMBER(D7),D7,"")</f>
        <v>0.2</v>
      </c>
      <c r="D17" s="27" t="n">
        <f aca="false">IF(AND(ISNUMBER(D16),ISNUMBER(D7)),D16*D7,"")</f>
        <v>1950</v>
      </c>
    </row>
    <row r="18" customFormat="false" ht="16.15" hidden="false" customHeight="false" outlineLevel="0" collapsed="false">
      <c r="A18" s="33" t="s">
        <v>39</v>
      </c>
      <c r="B18" s="34"/>
      <c r="C18" s="34"/>
      <c r="D18" s="35" t="n">
        <f aca="false">IF(AND(ISNUMBER(D16),ISNUMBER(D17)),D16+D17,"")</f>
        <v>11700</v>
      </c>
    </row>
    <row r="20" customFormat="false" ht="15" hidden="false" customHeight="false" outlineLevel="0" collapsed="false">
      <c r="A20" s="7" t="s">
        <v>40</v>
      </c>
      <c r="D20" s="36" t="n">
        <f aca="false">IF(OR(NOT(ISNUMBER(B12)),B12=0,NOT(ISNUMBER(D18))),"",(D18-IF(ISNUMBER(D14),D14,0)-IF(ISNUMBER(D15),D15,0)-IF(ISNUMBER(D13),D13,0))/B12)</f>
        <v>1078.57142857143</v>
      </c>
    </row>
    <row r="21" customFormat="false" ht="27" hidden="false" customHeight="true" outlineLevel="0" collapsed="false">
      <c r="A21" s="20" t="s">
        <v>41</v>
      </c>
      <c r="B21" s="20"/>
      <c r="C21" s="20"/>
      <c r="D21" s="20"/>
    </row>
    <row r="23" customFormat="false" ht="15" hidden="false" customHeight="false" outlineLevel="0" collapsed="false">
      <c r="A23" s="6" t="s">
        <v>42</v>
      </c>
      <c r="B23" s="12" t="s">
        <v>43</v>
      </c>
    </row>
    <row r="24" customFormat="false" ht="15" hidden="false" customHeight="false" outlineLevel="0" collapsed="false">
      <c r="A24" s="21" t="s">
        <v>26</v>
      </c>
      <c r="B24" s="22" t="s">
        <v>44</v>
      </c>
      <c r="C24" s="22" t="s">
        <v>45</v>
      </c>
      <c r="D24" s="22" t="s">
        <v>46</v>
      </c>
    </row>
    <row r="25" customFormat="false" ht="15" hidden="false" customHeight="false" outlineLevel="0" collapsed="false">
      <c r="A25" s="23"/>
      <c r="B25" s="23" t="s">
        <v>32</v>
      </c>
      <c r="C25" s="24" t="s">
        <v>30</v>
      </c>
      <c r="D25" s="23" t="s">
        <v>31</v>
      </c>
    </row>
    <row r="26" customFormat="false" ht="15" hidden="false" customHeight="false" outlineLevel="0" collapsed="false">
      <c r="A26" s="13" t="s">
        <v>47</v>
      </c>
      <c r="B26" s="37" t="n">
        <f aca="false">IF(ISNUMBER(B12),B12,"")</f>
        <v>7</v>
      </c>
      <c r="C26" s="25" t="n">
        <v>8.25</v>
      </c>
      <c r="D26" s="37" t="n">
        <f aca="false">IF(AND(ISNUMBER(B26),ISNUMBER(C26)),C26-B26,"")</f>
        <v>1.25</v>
      </c>
    </row>
    <row r="27" customFormat="false" ht="15" hidden="false" customHeight="false" outlineLevel="0" collapsed="false">
      <c r="A27" s="13" t="s">
        <v>48</v>
      </c>
      <c r="B27" s="27" t="n">
        <f aca="false">IF(COUNT(D14:D15)=0,"",SUM(D14:D15))</f>
        <v>3650</v>
      </c>
      <c r="C27" s="28" t="n">
        <v>3900</v>
      </c>
      <c r="D27" s="27" t="n">
        <f aca="false">IF(AND(ISNUMBER(B27),ISNUMBER(C27)),C27-B27,"")</f>
        <v>250</v>
      </c>
    </row>
    <row r="28" customFormat="false" ht="15" hidden="false" customHeight="false" outlineLevel="0" collapsed="false">
      <c r="A28" s="38" t="s">
        <v>49</v>
      </c>
      <c r="B28" s="39" t="n">
        <f aca="false">IF(ISNUMBER(D17),D17,"")</f>
        <v>1950</v>
      </c>
      <c r="C28" s="39" t="n">
        <f aca="false">IF(AND(ISNUMBER(C26),ISNUMBER(C27),ISNUMBER(D18)),D18-(C26*C12+IF(ISNUMBER(D13),D13,0)+C27),"")</f>
        <v>700</v>
      </c>
      <c r="D28" s="39" t="n">
        <f aca="false">IF(AND(ISNUMBER(B28),ISNUMBER(C28)),C28-B28,"")</f>
        <v>-1250</v>
      </c>
    </row>
    <row r="29" customFormat="false" ht="40.5" hidden="false" customHeight="true" outlineLevel="0" collapsed="false">
      <c r="A29" s="40" t="s">
        <v>50</v>
      </c>
      <c r="B29" s="40"/>
      <c r="C29" s="40"/>
      <c r="D29" s="40"/>
    </row>
    <row r="31" customFormat="false" ht="27" hidden="false" customHeight="true" outlineLevel="0" collapsed="false">
      <c r="A31" s="20" t="s">
        <v>60</v>
      </c>
      <c r="B31" s="20"/>
      <c r="C31" s="20"/>
      <c r="D31" s="20"/>
    </row>
  </sheetData>
  <sheetProtection sheet="true" formatCells="false" formatColumns="false" formatRows="false" insertColumns="false" insertRows="false" deleteColumns="false" deleteRows="false" sort="false" autoFilter="false"/>
  <mergeCells count="3">
    <mergeCell ref="A21:D21"/>
    <mergeCell ref="A29:D29"/>
    <mergeCell ref="A31:D31"/>
  </mergeCells>
  <printOptions headings="false" gridLines="false" gridLinesSet="true" horizontalCentered="false" verticalCentered="false"/>
  <pageMargins left="0.3" right="0.3"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2026-09-20T19:58:55Z</dcterms:created>
  <dc:creator>openpyxl</dc:creator>
  <dc:description/>
  <dc:language>en-US</dc:language>
  <cp:lastModifiedBy/>
  <dcterms:modified xsi:type="dcterms:W3CDTF">2026-09-20T19:58:55Z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